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315" windowHeight="79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K10" i="1" l="1"/>
  <c r="K9" i="1"/>
  <c r="K8" i="1"/>
  <c r="K7" i="1"/>
  <c r="K6" i="1"/>
  <c r="K5" i="1"/>
  <c r="K4" i="1"/>
  <c r="J10" i="1"/>
  <c r="J9" i="1"/>
  <c r="J8" i="1"/>
  <c r="J7" i="1"/>
  <c r="J6" i="1"/>
  <c r="J5" i="1"/>
  <c r="J4" i="1"/>
  <c r="I10" i="1"/>
  <c r="I9" i="1"/>
  <c r="I8" i="1"/>
  <c r="I7" i="1"/>
  <c r="I6" i="1"/>
  <c r="I5" i="1"/>
  <c r="I4" i="1"/>
  <c r="H10" i="1"/>
  <c r="H9" i="1"/>
  <c r="H8" i="1"/>
  <c r="H7" i="1"/>
  <c r="H6" i="1"/>
  <c r="H5" i="1"/>
  <c r="H4" i="1"/>
  <c r="G10" i="1"/>
  <c r="G9" i="1"/>
  <c r="G8" i="1"/>
  <c r="G7" i="1"/>
  <c r="G6" i="1"/>
  <c r="G5" i="1"/>
  <c r="G4" i="1"/>
  <c r="F10" i="1"/>
  <c r="F9" i="1"/>
  <c r="F8" i="1"/>
  <c r="F7" i="1"/>
  <c r="F6" i="1"/>
  <c r="F5" i="1"/>
  <c r="F4" i="1"/>
  <c r="E10" i="1"/>
  <c r="E9" i="1"/>
  <c r="E8" i="1"/>
  <c r="E7" i="1"/>
  <c r="E6" i="1"/>
  <c r="E5" i="1"/>
  <c r="E4" i="1"/>
  <c r="D10" i="1"/>
  <c r="D9" i="1"/>
  <c r="D8" i="1"/>
  <c r="D7" i="1"/>
  <c r="D6" i="1"/>
  <c r="D5" i="1"/>
  <c r="D4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<sst xmlns="http://schemas.openxmlformats.org/spreadsheetml/2006/main" count="13" uniqueCount="13">
  <si>
    <t>Scale</t>
  </si>
  <si>
    <t>Pressure</t>
  </si>
  <si>
    <t>ml/min</t>
  </si>
  <si>
    <t>Nozzle Size 1.6mm (055)</t>
  </si>
  <si>
    <t>80 bar  (=11,1l/min)</t>
  </si>
  <si>
    <t>100 bar (=12,4l/min.)</t>
  </si>
  <si>
    <t>120 bar (=13,6l/min.)</t>
  </si>
  <si>
    <t>150 bar (15,2l/min.)</t>
  </si>
  <si>
    <t>175 bar (=16,4l/min)</t>
  </si>
  <si>
    <t>200 bar (=17,5l/min.)</t>
  </si>
  <si>
    <t>225 bar (=18,6l/min.)</t>
  </si>
  <si>
    <t>250 bar (=19,6l/min)</t>
  </si>
  <si>
    <t>300 bar (=21,7l/min)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</si>
</sst>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347870</xdr:colOff>
      <xdr:row>0</xdr:row>
      <xdr:rowOff>149087</xdr:rowOff>
    </xdr:from>
    <xdr:to>
      <xdr:col>22</xdr:col>
      <xdr:colOff>719345</xdr:colOff>
      <xdr:row>33</xdr:row>
      <xdr:rowOff>34787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9870" y="149087"/>
          <a:ext cx="8753475" cy="617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1" zoomScale="115" zoomScaleNormal="115" workbookViewId="0">
      <selection activeCell="K11" sqref="K11"/>
    </sheetView>
  </sheetViews>
  <sheetFormatPr baseColWidth="10" defaultRowHeight="15" x14ac:dyDescent="0.25"/>
  <cols>
    <col min="1" max="1" width="7.85546875" customWidth="1"/>
    <col min="2" max="2" width="6.140625" customWidth="1"/>
    <col min="3" max="3" width="18.7109375" bestFit="1" customWidth="1"/>
    <col min="4" max="4" width="22.5703125" bestFit="1" customWidth="1"/>
    <col min="5" max="5" width="19.7109375" bestFit="1" customWidth="1"/>
    <col min="6" max="6" width="18.7109375" bestFit="1" customWidth="1"/>
    <col min="7" max="7" width="19.28515625" bestFit="1" customWidth="1"/>
    <col min="8" max="9" width="19.7109375" bestFit="1" customWidth="1"/>
    <col min="10" max="11" width="19.28515625" bestFit="1" customWidth="1"/>
  </cols>
  <sheetData>
    <row r="1" spans="1:11" x14ac:dyDescent="0.25">
      <c r="D1" t="s">
        <v>3</v>
      </c>
    </row>
    <row r="2" spans="1:11" x14ac:dyDescent="0.25">
      <c r="C2" t="s">
        <v>1</v>
      </c>
    </row>
    <row r="3" spans="1:11" x14ac:dyDescent="0.25">
      <c r="A3" t="s">
        <v>2</v>
      </c>
      <c r="B3" t="s">
        <v>0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x14ac:dyDescent="0.25">
      <c r="A4">
        <v>106</v>
      </c>
      <c r="B4">
        <v>1</v>
      </c>
      <c r="C4" s="1">
        <f>$A$4/1000/(11.1+$A$4/1000)</f>
        <v>9.4592182759236122E-3</v>
      </c>
      <c r="D4" s="1">
        <f>$A$4/1000/(12.4+$A$4/1000)</f>
        <v>8.4759315528546292E-3</v>
      </c>
      <c r="E4" s="1">
        <f>$A$4/1000/(13.6+$A$4/1000)</f>
        <v>7.7338391945133518E-3</v>
      </c>
      <c r="F4" s="1">
        <f>$A$4/1000/(15.2+$A$4/1000)</f>
        <v>6.9253887364432252E-3</v>
      </c>
      <c r="G4" s="1">
        <f>$A$4/1000/(16.4+$A$4/1000)</f>
        <v>6.4219071852659633E-3</v>
      </c>
      <c r="H4" s="1">
        <f>$A$4/1000/(17.5+$A$4/1000)</f>
        <v>6.0206747699647839E-3</v>
      </c>
      <c r="I4" s="1">
        <f>$A$4/1000/(18.6+$A$4/1000)</f>
        <v>5.6666310274778135E-3</v>
      </c>
      <c r="J4" s="1">
        <f>$A$4/1000/(19.6+$A$4/1000)</f>
        <v>5.3790723637470814E-3</v>
      </c>
      <c r="K4" s="1">
        <f>$A$4/1000/(21.7+$A$4/1000)</f>
        <v>4.8610474181417958E-3</v>
      </c>
    </row>
    <row r="5" spans="1:11" x14ac:dyDescent="0.25">
      <c r="A5">
        <v>446</v>
      </c>
      <c r="B5">
        <v>2</v>
      </c>
      <c r="C5" s="1">
        <f>$A$5/1000/(11.1+$A$5/1000)</f>
        <v>3.8628096310410531E-2</v>
      </c>
      <c r="D5" s="1">
        <f>$A$5/1000/(12.4+$A$5/1000)</f>
        <v>3.4718978670403237E-2</v>
      </c>
      <c r="E5" s="1">
        <f>$A$5/1000/(13.6+$A$5/1000)</f>
        <v>3.1752812188523424E-2</v>
      </c>
      <c r="F5" s="1">
        <f>$A$5/1000/(15.2+$A$5/1000)</f>
        <v>2.8505688354851084E-2</v>
      </c>
      <c r="G5" s="1">
        <f>$A$5/1000/(16.4+$A$5/1000)</f>
        <v>2.6475127626736317E-2</v>
      </c>
      <c r="H5" s="1">
        <f>$A$5/1000/(17.5+$A$5/1000)</f>
        <v>2.4852334782124147E-2</v>
      </c>
      <c r="I5" s="1">
        <f>$A$5/1000/(18.6+$A$5/1000)</f>
        <v>2.3416990444187751E-2</v>
      </c>
      <c r="J5" s="1">
        <f>$A$5/1000/(19.6+$A$5/1000)</f>
        <v>2.2248827696298511E-2</v>
      </c>
      <c r="K5" s="1">
        <f>$A$5/1000/(21.7+$A$5/1000)</f>
        <v>2.01390770342274E-2</v>
      </c>
    </row>
    <row r="6" spans="1:11" x14ac:dyDescent="0.25">
      <c r="A6">
        <v>550</v>
      </c>
      <c r="B6">
        <v>3</v>
      </c>
      <c r="C6" s="1">
        <f>$A$6/1000/(11.1+$A$6/1000)</f>
        <v>4.7210300429184553E-2</v>
      </c>
      <c r="D6" s="1">
        <f>$A$6/1000/(12.4+$A$6/1000)</f>
        <v>4.2471042471042469E-2</v>
      </c>
      <c r="E6" s="1">
        <f>$A$6/1000/(13.6+$A$6/1000)</f>
        <v>3.8869257950530041E-2</v>
      </c>
      <c r="F6" s="1">
        <f>$A$6/1000/(15.2+$A$6/1000)</f>
        <v>3.4920634920634921E-2</v>
      </c>
      <c r="G6" s="1">
        <f>$A$6/1000/(16.4+$A$6/1000)</f>
        <v>3.244837758112095E-2</v>
      </c>
      <c r="H6" s="1">
        <f>$A$6/1000/(17.5+$A$6/1000)</f>
        <v>3.0470914127423823E-2</v>
      </c>
      <c r="I6" s="1">
        <f>$A$6/1000/(18.6+$A$6/1000)</f>
        <v>2.8720626631853784E-2</v>
      </c>
      <c r="J6" s="1">
        <f>$A$6/1000/(19.6+$A$6/1000)</f>
        <v>2.729528535980149E-2</v>
      </c>
      <c r="K6" s="1">
        <f>$A$6/1000/(21.7+$A$6/1000)</f>
        <v>2.4719101123595509E-2</v>
      </c>
    </row>
    <row r="7" spans="1:11" x14ac:dyDescent="0.25">
      <c r="A7">
        <v>688</v>
      </c>
      <c r="B7">
        <v>4</v>
      </c>
      <c r="C7" s="1">
        <f>$A$7/1000/(11.1+$A$7/1000)</f>
        <v>5.8364438411944344E-2</v>
      </c>
      <c r="D7" s="1">
        <f>$A$7/1000/(12.4+$A$7/1000)</f>
        <v>5.2567237163814173E-2</v>
      </c>
      <c r="E7" s="1">
        <f>$A$7/1000/(13.6+$A$7/1000)</f>
        <v>4.8152295632698766E-2</v>
      </c>
      <c r="F7" s="1">
        <f>$A$7/1000/(15.2+$A$7/1000)</f>
        <v>4.3303121852970791E-2</v>
      </c>
      <c r="G7" s="1">
        <f>$A$7/1000/(16.4+$A$7/1000)</f>
        <v>4.0262172284644196E-2</v>
      </c>
      <c r="H7" s="1">
        <f>$A$7/1000/(17.5+$A$7/1000)</f>
        <v>3.7827138772817244E-2</v>
      </c>
      <c r="I7" s="1">
        <f>$A$7/1000/(18.6+$A$7/1000)</f>
        <v>3.566984653670676E-2</v>
      </c>
      <c r="J7" s="1">
        <f>$A$7/1000/(19.6+$A$7/1000)</f>
        <v>3.3911671924290218E-2</v>
      </c>
      <c r="K7" s="1">
        <f>$A$7/1000/(21.7+$A$7/1000)</f>
        <v>3.073074861532964E-2</v>
      </c>
    </row>
    <row r="8" spans="1:11" x14ac:dyDescent="0.25">
      <c r="A8">
        <v>740</v>
      </c>
      <c r="B8">
        <v>5</v>
      </c>
      <c r="C8" s="1">
        <f>$A$8/1000/(11.1+$A$8/1000)</f>
        <v>6.25E-2</v>
      </c>
      <c r="D8" s="1">
        <f>$A$8/1000/(12.4+$A$8/1000)</f>
        <v>5.6316590563165903E-2</v>
      </c>
      <c r="E8" s="1">
        <f>$A$8/1000/(13.6+$A$8/1000)</f>
        <v>5.1603905160390519E-2</v>
      </c>
      <c r="F8" s="1">
        <f>$A$8/1000/(15.2+$A$8/1000)</f>
        <v>4.6424090338770388E-2</v>
      </c>
      <c r="G8" s="1">
        <f>$A$8/1000/(16.4+$A$8/1000)</f>
        <v>4.3173862310385072E-2</v>
      </c>
      <c r="H8" s="1">
        <f>$A$8/1000/(17.5+$A$8/1000)</f>
        <v>4.0570175438596492E-2</v>
      </c>
      <c r="I8" s="1">
        <f>$A$8/1000/(18.6+$A$8/1000)</f>
        <v>3.8262668045501554E-2</v>
      </c>
      <c r="J8" s="1">
        <f>$A$8/1000/(19.6+$A$8/1000)</f>
        <v>3.6381514257620449E-2</v>
      </c>
      <c r="K8" s="1">
        <f>$A$8/1000/(21.7+$A$8/1000)</f>
        <v>3.2976827094474158E-2</v>
      </c>
    </row>
    <row r="9" spans="1:11" x14ac:dyDescent="0.25">
      <c r="A9">
        <v>802</v>
      </c>
      <c r="B9">
        <v>6</v>
      </c>
      <c r="C9" s="1">
        <f>$A$9/1000/(11.1+$A$9/1000)</f>
        <v>6.7383633002856672E-2</v>
      </c>
      <c r="D9" s="1">
        <f>$A$9/1000/(12.4+$A$9/1000)</f>
        <v>6.0748371458869875E-2</v>
      </c>
      <c r="E9" s="1">
        <f>$A$9/1000/(13.6+$A$9/1000)</f>
        <v>5.5686710179141792E-2</v>
      </c>
      <c r="F9" s="1">
        <f>$A$9/1000/(15.2+$A$9/1000)</f>
        <v>5.0118735158105242E-2</v>
      </c>
      <c r="G9" s="1">
        <f>$A$9/1000/(16.4+$A$9/1000)</f>
        <v>4.6622485757470071E-2</v>
      </c>
      <c r="H9" s="1">
        <f>$A$9/1000/(17.5+$A$9/1000)</f>
        <v>4.382034750300514E-2</v>
      </c>
      <c r="I9" s="1">
        <f>$A$9/1000/(18.6+$A$9/1000)</f>
        <v>4.1335944747964128E-2</v>
      </c>
      <c r="J9" s="1">
        <f>$A$9/1000/(19.6+$A$9/1000)</f>
        <v>3.9309871581217529E-2</v>
      </c>
      <c r="K9" s="1">
        <f>$A$9/1000/(21.7+$A$9/1000)</f>
        <v>3.5641276330992802E-2</v>
      </c>
    </row>
    <row r="10" spans="1:11" x14ac:dyDescent="0.25">
      <c r="A10">
        <v>916</v>
      </c>
      <c r="B10">
        <v>7</v>
      </c>
      <c r="C10" s="1">
        <f>$A$10/1000/(11.1+$A$10/1000)</f>
        <v>7.6231691078561925E-2</v>
      </c>
      <c r="D10" s="1">
        <f>$A$10/1000/(12.4+$A$10/1000)</f>
        <v>6.878942625413037E-2</v>
      </c>
      <c r="E10" s="1">
        <f>$A$10/1000/(13.6+$A$10/1000)</f>
        <v>6.3102783135850105E-2</v>
      </c>
      <c r="F10" s="1">
        <f>$A$10/1000/(15.2+$A$10/1000)</f>
        <v>5.68379250434351E-2</v>
      </c>
      <c r="G10" s="1">
        <f>$A$10/1000/(16.4+$A$10/1000)</f>
        <v>5.2899052899052904E-2</v>
      </c>
      <c r="H10" s="1">
        <f>$A$10/1000/(17.5+$A$10/1000)</f>
        <v>4.9739357080799303E-2</v>
      </c>
      <c r="I10" s="1">
        <f>$A$10/1000/(18.6+$A$10/1000)</f>
        <v>4.6935847509735597E-2</v>
      </c>
      <c r="J10" s="1">
        <f>$A$10/1000/(19.6+$A$10/1000)</f>
        <v>4.4648079547670111E-2</v>
      </c>
      <c r="K10" s="1">
        <f>$A$10/1000/(21.7+$A$10/1000)</f>
        <v>4.0502299257163074E-2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Niesen, RM Suttner</dc:creator>
  <cp:lastModifiedBy>Dirk Niesen, RM Suttner</cp:lastModifiedBy>
  <dcterms:created xsi:type="dcterms:W3CDTF">2015-02-04T19:31:40Z</dcterms:created>
  <dcterms:modified xsi:type="dcterms:W3CDTF">2015-02-04T19:56:07Z</dcterms:modified>
</cp:coreProperties>
</file>